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nda\Desktop\OneDrive_1_22-4-2022\"/>
    </mc:Choice>
  </mc:AlternateContent>
  <xr:revisionPtr revIDLastSave="0" documentId="8_{D24F09D4-C724-449B-AE94-2D5FB63466AC}" xr6:coauthVersionLast="47" xr6:coauthVersionMax="47" xr10:uidLastSave="{00000000-0000-0000-0000-000000000000}"/>
  <bookViews>
    <workbookView xWindow="-110" yWindow="-110" windowWidth="22780" windowHeight="14540" firstSheet="1" activeTab="2" xr2:uid="{6C79C0E1-6A99-433F-99AC-128F28513503}"/>
  </bookViews>
  <sheets>
    <sheet name="2022" sheetId="1" r:id="rId1"/>
    <sheet name="Enero" sheetId="16" r:id="rId2"/>
    <sheet name="Febrero" sheetId="1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21" i="1" s="1"/>
  <c r="D11" i="1"/>
  <c r="D21" i="1" s="1"/>
  <c r="G13" i="17"/>
  <c r="H13" i="17"/>
  <c r="I13" i="17"/>
  <c r="J13" i="17"/>
  <c r="K13" i="17"/>
  <c r="L13" i="17"/>
  <c r="M13" i="17"/>
  <c r="N13" i="17"/>
  <c r="F13" i="17"/>
  <c r="Q13" i="17"/>
  <c r="P13" i="17"/>
  <c r="P9" i="17"/>
  <c r="Q9" i="17"/>
  <c r="P10" i="17"/>
  <c r="Q10" i="17"/>
  <c r="P11" i="17"/>
  <c r="Q11" i="17"/>
  <c r="P12" i="17"/>
  <c r="Q12" i="17"/>
  <c r="Q8" i="17"/>
  <c r="K8" i="16"/>
  <c r="H11" i="16"/>
  <c r="G11" i="16"/>
  <c r="I11" i="16"/>
  <c r="F11" i="16"/>
  <c r="K9" i="16"/>
  <c r="K10" i="16"/>
  <c r="P8" i="17"/>
  <c r="D10" i="1" s="1"/>
  <c r="O13" i="17"/>
  <c r="E10" i="1" l="1"/>
  <c r="J11" i="16"/>
  <c r="D9" i="1" s="1"/>
  <c r="K11" i="16"/>
  <c r="E9" i="1" s="1"/>
</calcChain>
</file>

<file path=xl/sharedStrings.xml><?xml version="1.0" encoding="utf-8"?>
<sst xmlns="http://schemas.openxmlformats.org/spreadsheetml/2006/main" count="54" uniqueCount="41">
  <si>
    <t>INFORME RECICLAJE 2022</t>
  </si>
  <si>
    <t>RESULTADOS OBTENIDOS DURANTE EL PERÍODO 
ENERO 2022 - DICIEMBRE 2022</t>
  </si>
  <si>
    <t>MES</t>
  </si>
  <si>
    <t>KILOS DE MATERIAL</t>
  </si>
  <si>
    <t>RECURSOS DONADOS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</si>
  <si>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</si>
  <si>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</si>
  <si>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</si>
  <si>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</si>
  <si>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</si>
  <si>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</si>
  <si>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</si>
  <si>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</si>
  <si>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</si>
  <si>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</si>
  <si>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</si>
  <si>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</si>
  <si>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2022</t>
  </si>
  <si>
    <t>REPORTE MENSUAL DE RECICLAJE - ENERO</t>
  </si>
  <si>
    <t>TOTAL KILOS</t>
  </si>
  <si>
    <t xml:space="preserve">TOTAL RECURSOS </t>
  </si>
  <si>
    <t>Fecha</t>
  </si>
  <si>
    <t>Planilla</t>
  </si>
  <si>
    <t>Empresa</t>
  </si>
  <si>
    <t>Archivo</t>
  </si>
  <si>
    <t>Cartón</t>
  </si>
  <si>
    <t>Chatarra</t>
  </si>
  <si>
    <t>Madera</t>
  </si>
  <si>
    <t>TOTAL</t>
  </si>
  <si>
    <t>No aplica</t>
  </si>
  <si>
    <t>REPORTE MENSUAL DE RECICLAJE - FEBRERO</t>
  </si>
  <si>
    <t xml:space="preserve">FEBRERO </t>
  </si>
  <si>
    <t>Plegadiza</t>
  </si>
  <si>
    <t>Plástico transparente</t>
  </si>
  <si>
    <t>Plástico Policolor (flexible)</t>
  </si>
  <si>
    <t>Plástico rígido/ Tatuco (PP, PS.PEAD,PC, HDPE)</t>
  </si>
  <si>
    <t>Chatarra Gruesa (ferrosa)</t>
  </si>
  <si>
    <t>Madera Kg</t>
  </si>
  <si>
    <t>Otros (Selección)</t>
  </si>
  <si>
    <t>Desarme</t>
  </si>
  <si>
    <t>Stanley Black &amp; Decker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</si>
</sst>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_);_(@_)"/>
    <numFmt numFmtId="166" formatCode="_-* #,##0_-;\-* #,##0_-;_-* &quot;-&quot;??_-;_-@_-"/>
    <numFmt numFmtId="167" formatCode="_-&quot;$&quot;\ * #,##0_-;\-&quot;$&quot;\ * #,##0_-;_-&quot;$&quot;\ * &quot;-&quot;??_-;_-@_-"/>
    <numFmt numFmtId="168" formatCode="[$$-409]#,##0"/>
    <numFmt numFmtId="169" formatCode="_-[$$-409]* #,##0.00_ ;_-[$$-409]* \-#,##0.00\ ;_-[$$-409]* &quot;-&quot;??_ ;_-@_ "/>
    <numFmt numFmtId="170" formatCode="m/d/yyyy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595959"/>
      <name val="Calibri"/>
      <family val="2"/>
    </font>
    <font>
      <b/>
      <sz val="9"/>
      <color theme="1"/>
      <name val="Arial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A5B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1">
    <xf numFmtId="0" fontId="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6" fontId="12" fillId="0" borderId="6" xfId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6" fontId="11" fillId="0" borderId="4" xfId="1" applyNumberFormat="1" applyFont="1" applyBorder="1" applyAlignment="1">
      <alignment horizontal="center" vertical="center" wrapText="1"/>
    </xf>
    <xf numFmtId="0" fontId="0" fillId="3" borderId="20" xfId="0" applyFill="1" applyBorder="1" applyAlignment="1">
      <alignment horizontal="right"/>
    </xf>
    <xf numFmtId="0" fontId="0" fillId="3" borderId="20" xfId="0" applyFill="1" applyBorder="1"/>
    <xf numFmtId="6" fontId="5" fillId="0" borderId="16" xfId="0" applyNumberFormat="1" applyFont="1" applyBorder="1" applyAlignment="1">
      <alignment horizontal="center"/>
    </xf>
    <xf numFmtId="170" fontId="0" fillId="3" borderId="21" xfId="0" applyNumberFormat="1" applyFill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22" xfId="0" applyFont="1" applyBorder="1"/>
    <xf numFmtId="0" fontId="9" fillId="0" borderId="23" xfId="0" applyFont="1" applyBorder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165" fontId="10" fillId="2" borderId="20" xfId="2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0" fillId="0" borderId="20" xfId="0" applyBorder="1"/>
    <xf numFmtId="164" fontId="0" fillId="0" borderId="20" xfId="7" applyFont="1" applyBorder="1"/>
    <xf numFmtId="164" fontId="0" fillId="0" borderId="20" xfId="7" applyFont="1" applyFill="1" applyBorder="1"/>
    <xf numFmtId="164" fontId="9" fillId="3" borderId="20" xfId="0" applyNumberFormat="1" applyFont="1" applyFill="1" applyBorder="1" applyAlignment="1">
      <alignment horizontal="center"/>
    </xf>
    <xf numFmtId="168" fontId="9" fillId="0" borderId="28" xfId="2" applyNumberFormat="1" applyFont="1" applyBorder="1"/>
    <xf numFmtId="165" fontId="10" fillId="2" borderId="21" xfId="2" applyNumberFormat="1" applyFont="1" applyFill="1" applyBorder="1" applyAlignment="1">
      <alignment horizontal="center" vertical="center" wrapText="1"/>
    </xf>
    <xf numFmtId="14" fontId="0" fillId="0" borderId="21" xfId="0" applyNumberFormat="1" applyBorder="1"/>
    <xf numFmtId="167" fontId="9" fillId="3" borderId="12" xfId="4" applyNumberFormat="1" applyFont="1" applyFill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164" fontId="11" fillId="0" borderId="31" xfId="0" applyNumberFormat="1" applyFont="1" applyBorder="1" applyAlignment="1">
      <alignment vertical="center"/>
    </xf>
    <xf numFmtId="164" fontId="11" fillId="0" borderId="32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wrapText="1"/>
    </xf>
    <xf numFmtId="169" fontId="8" fillId="0" borderId="12" xfId="0" applyNumberFormat="1" applyFont="1" applyBorder="1" applyAlignment="1">
      <alignment wrapText="1"/>
    </xf>
    <xf numFmtId="3" fontId="8" fillId="0" borderId="18" xfId="0" applyNumberFormat="1" applyFont="1" applyBorder="1" applyAlignment="1">
      <alignment wrapText="1"/>
    </xf>
    <xf numFmtId="169" fontId="8" fillId="0" borderId="19" xfId="0" applyNumberFormat="1" applyFont="1" applyBorder="1" applyAlignment="1">
      <alignment wrapText="1"/>
    </xf>
    <xf numFmtId="0" fontId="15" fillId="0" borderId="0" xfId="0" applyFont="1"/>
    <xf numFmtId="0" fontId="5" fillId="0" borderId="20" xfId="0" applyFont="1" applyBorder="1"/>
    <xf numFmtId="166" fontId="5" fillId="0" borderId="20" xfId="3" applyNumberFormat="1" applyFont="1" applyBorder="1"/>
    <xf numFmtId="165" fontId="3" fillId="2" borderId="17" xfId="2" applyNumberFormat="1" applyFont="1" applyFill="1" applyBorder="1" applyAlignment="1">
      <alignment horizontal="center" vertical="center" wrapText="1"/>
    </xf>
    <xf numFmtId="165" fontId="3" fillId="2" borderId="35" xfId="2" applyNumberFormat="1" applyFont="1" applyFill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/>
    </xf>
    <xf numFmtId="167" fontId="4" fillId="0" borderId="38" xfId="4" applyNumberFormat="1" applyFont="1" applyBorder="1" applyAlignment="1">
      <alignment horizontal="center" vertical="center"/>
    </xf>
    <xf numFmtId="170" fontId="0" fillId="3" borderId="27" xfId="0" applyNumberFormat="1" applyFill="1" applyBorder="1"/>
    <xf numFmtId="0" fontId="0" fillId="3" borderId="28" xfId="0" applyFill="1" applyBorder="1" applyAlignment="1">
      <alignment horizontal="right"/>
    </xf>
    <xf numFmtId="0" fontId="0" fillId="3" borderId="28" xfId="0" applyFill="1" applyBorder="1"/>
    <xf numFmtId="0" fontId="5" fillId="0" borderId="28" xfId="0" applyFont="1" applyBorder="1"/>
    <xf numFmtId="166" fontId="5" fillId="0" borderId="28" xfId="3" applyNumberFormat="1" applyFont="1" applyBorder="1"/>
    <xf numFmtId="6" fontId="5" fillId="0" borderId="29" xfId="0" applyNumberFormat="1" applyFont="1" applyBorder="1"/>
    <xf numFmtId="6" fontId="5" fillId="0" borderId="12" xfId="0" applyNumberFormat="1" applyFont="1" applyBorder="1"/>
    <xf numFmtId="170" fontId="0" fillId="3" borderId="30" xfId="0" applyNumberFormat="1" applyFill="1" applyBorder="1"/>
    <xf numFmtId="0" fontId="0" fillId="3" borderId="31" xfId="0" applyFill="1" applyBorder="1" applyAlignment="1">
      <alignment horizontal="right"/>
    </xf>
    <xf numFmtId="0" fontId="0" fillId="3" borderId="31" xfId="0" applyFill="1" applyBorder="1"/>
    <xf numFmtId="0" fontId="5" fillId="0" borderId="31" xfId="0" applyFont="1" applyBorder="1"/>
    <xf numFmtId="166" fontId="5" fillId="0" borderId="31" xfId="3" applyNumberFormat="1" applyFont="1" applyBorder="1"/>
    <xf numFmtId="6" fontId="5" fillId="0" borderId="32" xfId="0" applyNumberFormat="1" applyFont="1" applyBorder="1"/>
    <xf numFmtId="0" fontId="16" fillId="3" borderId="20" xfId="0" applyFont="1" applyFill="1" applyBorder="1" applyAlignment="1">
      <alignment horizontal="left"/>
    </xf>
    <xf numFmtId="170" fontId="16" fillId="3" borderId="21" xfId="0" applyNumberFormat="1" applyFont="1" applyFill="1" applyBorder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5" fontId="10" fillId="2" borderId="28" xfId="2" applyNumberFormat="1" applyFont="1" applyFill="1" applyBorder="1" applyAlignment="1">
      <alignment horizontal="center" vertical="center" wrapText="1"/>
    </xf>
    <xf numFmtId="165" fontId="10" fillId="2" borderId="20" xfId="2" applyNumberFormat="1" applyFont="1" applyFill="1" applyBorder="1" applyAlignment="1">
      <alignment horizontal="center" vertical="center" wrapText="1"/>
    </xf>
    <xf numFmtId="165" fontId="10" fillId="2" borderId="29" xfId="2" applyNumberFormat="1" applyFont="1" applyFill="1" applyBorder="1" applyAlignment="1">
      <alignment horizontal="center" vertical="center" wrapText="1"/>
    </xf>
    <xf numFmtId="165" fontId="10" fillId="2" borderId="12" xfId="2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5" fontId="3" fillId="2" borderId="10" xfId="2" applyNumberFormat="1" applyFont="1" applyFill="1" applyBorder="1" applyAlignment="1">
      <alignment horizontal="center" vertical="center" wrapText="1"/>
    </xf>
    <xf numFmtId="165" fontId="3" fillId="2" borderId="33" xfId="2" applyNumberFormat="1" applyFont="1" applyFill="1" applyBorder="1" applyAlignment="1">
      <alignment horizontal="center" vertical="center" wrapText="1"/>
    </xf>
    <xf numFmtId="165" fontId="3" fillId="2" borderId="11" xfId="2" applyNumberFormat="1" applyFont="1" applyFill="1" applyBorder="1" applyAlignment="1">
      <alignment horizontal="center" vertical="center" wrapText="1"/>
    </xf>
    <xf numFmtId="165" fontId="3" fillId="2" borderId="34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1">
    <cellStyle name="Millares" xfId="3" builtinId="3"/>
    <cellStyle name="Millares [0]" xfId="2" builtinId="6"/>
    <cellStyle name="Millares [0] 2" xfId="5" xr:uid="{4D8E841B-8B4F-4CA1-B96C-92A11904034A}"/>
    <cellStyle name="Millares [0] 3" xfId="7" xr:uid="{DE9A7653-F795-422E-9043-293EE9F103F0}"/>
    <cellStyle name="Millares 2" xfId="9" xr:uid="{558711C2-FD63-44FE-BFEC-F0B10D6AD798}"/>
    <cellStyle name="Moneda" xfId="4" builtinId="4"/>
    <cellStyle name="Moneda [0]" xfId="1" builtinId="7"/>
    <cellStyle name="Moneda 2" xfId="10" xr:uid="{7BCBD5F3-855C-452F-A476-5C728DCF53D7}"/>
    <cellStyle name="Normal" xfId="0" builtinId="0"/>
    <cellStyle name="Normal 2" xfId="6" xr:uid="{459BD510-71AE-41C2-9BCC-D05185C50887}"/>
    <cellStyle name="Normal 3" xfId="8" xr:uid="{10D8444A-AA54-4512-B587-411DE017577D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Histórico de Recolección y Recursos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'2022'!$D$8</c:f>
              <c:strCache>
                <c:ptCount val="1"/>
                <c:pt idx="0">
                  <c:v>KILOS DE MATERIAL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'2022'!$C$9:$C$21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2022</c:v>
                </c:pt>
              </c:strCache>
            </c:strRef>
          </c:cat>
          <c:val>
            <c:numRef>
              <c:f>'2022'!$D$9:$D$21</c:f>
              <c:numCache>
                <c:formatCode>#,##0</c:formatCode>
                <c:ptCount val="4"/>
                <c:pt idx="0">
                  <c:v>0</c:v>
                </c:pt>
                <c:pt idx="1">
                  <c:v>5717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6-42D7-9931-EB8C72C21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253352"/>
        <c:axId val="592256304"/>
      </c:barChart>
      <c:lineChart>
        <c:grouping val="standard"/>
        <c:varyColors val="0"/>
        <c:ser>
          <c:idx val="1"/>
          <c:order val="1"/>
          <c:tx>
            <c:strRef>
              <c:f>'2022'!$E$8</c:f>
              <c:strCache>
                <c:ptCount val="1"/>
                <c:pt idx="0">
                  <c:v>RECURSOS DONADOS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'2022'!$C$9:$C$21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2022</c:v>
                </c:pt>
              </c:strCache>
            </c:strRef>
          </c:cat>
          <c:val>
            <c:numRef>
              <c:f>'2022'!$E$9:$E$21</c:f>
              <c:numCache>
                <c:formatCode>_-[$$-409]* #,##0.00_ ;_-[$$-409]* \-#,##0.00\ ;_-[$$-409]* "-"??_ ;_-@_ </c:formatCode>
                <c:ptCount val="4"/>
                <c:pt idx="0">
                  <c:v>0</c:v>
                </c:pt>
                <c:pt idx="1">
                  <c:v>1020030</c:v>
                </c:pt>
                <c:pt idx="2">
                  <c:v>0</c:v>
                </c:pt>
                <c:pt idx="3" formatCode="&quot;$&quot;#,##0_);[Red]\(&quot;$&quot;#,##0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2-4C1B-AF89-590E8AB80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862304"/>
        <c:axId val="839607456"/>
      </c:lineChart>
      <c:catAx>
        <c:axId val="59225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2256304"/>
        <c:crosses val="autoZero"/>
        <c:auto val="1"/>
        <c:lblAlgn val="ctr"/>
        <c:lblOffset val="100"/>
        <c:noMultiLvlLbl val="0"/>
      </c:catAx>
      <c:valAx>
        <c:axId val="5922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2253352"/>
        <c:crosses val="autoZero"/>
        <c:crossBetween val="between"/>
      </c:valAx>
      <c:valAx>
        <c:axId val="839607456"/>
        <c:scaling>
          <c:orientation val="minMax"/>
        </c:scaling>
        <c:delete val="0"/>
        <c:axPos val="r"/>
        <c:numFmt formatCode="_-[$$-409]* #,##0.00_ ;_-[$$-409]* \-#,##0.00\ ;_-[$$-409]* &quot;-&quot;??_ ;_-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23862304"/>
        <c:crosses val="max"/>
        <c:crossBetween val="between"/>
      </c:valAx>
      <c:catAx>
        <c:axId val="62386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0745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21</xdr:row>
      <xdr:rowOff>123825</xdr:rowOff>
    </xdr:from>
    <xdr:to>
      <xdr:col>5</xdr:col>
      <xdr:colOff>76200</xdr:colOff>
      <xdr:row>37</xdr:row>
      <xdr:rowOff>28575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BA17DDF-E3B5-4AFD-A7F0-0B947B04A5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28575</xdr:rowOff>
    </xdr:from>
    <xdr:to>
      <xdr:col>2</xdr:col>
      <xdr:colOff>647700</xdr:colOff>
      <xdr:row>3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AFFCF-6EFC-45CE-80A0-27C60DF11CE4}"/>
            </a:ext>
            <a:ext uri="{147F2762-F138-4A5C-976F-8EAC2B608ADB}">
              <a16:predDERef xmlns:a16="http://schemas.microsoft.com/office/drawing/2014/main" pred="{ABA17DDF-E3B5-4AFD-A7F0-0B947B04A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5" y="28575"/>
          <a:ext cx="609600" cy="533400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142875</xdr:rowOff>
    </xdr:from>
    <xdr:to>
      <xdr:col>5</xdr:col>
      <xdr:colOff>38100</xdr:colOff>
      <xdr:row>3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F17D85-899A-43E4-B5BB-C28CCC2DF525}"/>
            </a:ext>
            <a:ext uri="{147F2762-F138-4A5C-976F-8EAC2B608ADB}">
              <a16:predDERef xmlns:a16="http://schemas.microsoft.com/office/drawing/2014/main" pred="{EC3AFFCF-6EFC-45CE-80A0-27C60DF11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24450" y="333375"/>
          <a:ext cx="2076450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2</xdr:row>
      <xdr:rowOff>19050</xdr:rowOff>
    </xdr:from>
    <xdr:to>
      <xdr:col>3</xdr:col>
      <xdr:colOff>19050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7ECF4-337B-4D1A-BDAB-6911D8BA6247}"/>
            </a:ext>
            <a:ext uri="{147F2762-F138-4A5C-976F-8EAC2B608ADB}">
              <a16:predDERef xmlns:a16="http://schemas.microsoft.com/office/drawing/2014/main" pred="{D6B9F614-8ABC-427B-81CF-97750855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19075"/>
          <a:ext cx="609600" cy="533400"/>
        </a:xfrm>
        <a:prstGeom prst="rect">
          <a:avLst/>
        </a:prstGeom>
      </xdr:spPr>
    </xdr:pic>
    <xdr:clientData/>
  </xdr:twoCellAnchor>
  <xdr:twoCellAnchor editAs="oneCell">
    <xdr:from>
      <xdr:col>8</xdr:col>
      <xdr:colOff>609600</xdr:colOff>
      <xdr:row>3</xdr:row>
      <xdr:rowOff>9525</xdr:rowOff>
    </xdr:from>
    <xdr:to>
      <xdr:col>11</xdr:col>
      <xdr:colOff>38100</xdr:colOff>
      <xdr:row>4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FEEBF8B-A5C1-4B7E-9CF5-014CB1CC17A8}"/>
            </a:ext>
            <a:ext uri="{147F2762-F138-4A5C-976F-8EAC2B608ADB}">
              <a16:predDERef xmlns:a16="http://schemas.microsoft.com/office/drawing/2014/main" pred="{0E17ECF4-337B-4D1A-BDAB-6911D8BA6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0" y="609600"/>
          <a:ext cx="1362075" cy="200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2</xdr:row>
      <xdr:rowOff>38100</xdr:rowOff>
    </xdr:from>
    <xdr:to>
      <xdr:col>2</xdr:col>
      <xdr:colOff>666750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15073C-2408-48D1-8EFC-F1B850F71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38100"/>
          <a:ext cx="609600" cy="5334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485775</xdr:colOff>
      <xdr:row>2</xdr:row>
      <xdr:rowOff>123825</xdr:rowOff>
    </xdr:from>
    <xdr:to>
      <xdr:col>16</xdr:col>
      <xdr:colOff>1019175</xdr:colOff>
      <xdr:row>4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CFB2AA-040E-4BF2-A803-4DA00041E320}"/>
            </a:ext>
            <a:ext uri="{147F2762-F138-4A5C-976F-8EAC2B608ADB}">
              <a16:predDERef xmlns:a16="http://schemas.microsoft.com/office/drawing/2014/main" pred="{2115073C-2408-48D1-8EFC-F1B850F71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29450" y="523875"/>
          <a:ext cx="2076450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FA2C0-A810-406F-B992-3537373F2F5A}">
  <dimension ref="B2:F39"/>
  <sheetViews>
    <sheetView showGridLines="0" topLeftCell="A8" workbookViewId="0">
      <selection activeCell="A20" sqref="A12:XFD20"/>
    </sheetView>
  </sheetViews>
  <sheetFormatPr baseColWidth="10" defaultColWidth="27.7265625" defaultRowHeight="14.5"/>
  <cols>
    <col min="1" max="1" width="4.1796875" style="2" customWidth="1"/>
    <col min="2" max="2" width="5" style="2" customWidth="1"/>
    <col min="3" max="3" width="27.7265625" style="2"/>
    <col min="4" max="4" width="29.26953125" style="2" customWidth="1"/>
    <col min="5" max="5" width="41.26953125" style="2" customWidth="1"/>
    <col min="6" max="6" width="5.54296875" style="2" customWidth="1"/>
    <col min="7" max="16384" width="27.7265625" style="2"/>
  </cols>
  <sheetData>
    <row r="2" spans="2:6">
      <c r="B2" s="20"/>
      <c r="C2" s="21"/>
      <c r="D2" s="21"/>
      <c r="E2" s="21"/>
      <c r="F2" s="22"/>
    </row>
    <row r="3" spans="2:6">
      <c r="B3" s="23"/>
      <c r="F3" s="24"/>
    </row>
    <row r="4" spans="2:6">
      <c r="B4" s="23"/>
      <c r="F4" s="24"/>
    </row>
    <row r="5" spans="2:6">
      <c r="B5" s="23"/>
      <c r="C5" s="86" t="s">
        <v>0</v>
      </c>
      <c r="D5" s="86"/>
      <c r="E5" s="86"/>
      <c r="F5" s="24"/>
    </row>
    <row r="6" spans="2:6">
      <c r="B6" s="23"/>
      <c r="F6" s="24"/>
    </row>
    <row r="7" spans="2:6" ht="39.75" customHeight="1">
      <c r="B7" s="23"/>
      <c r="C7" s="83" t="s">
        <v>1</v>
      </c>
      <c r="D7" s="84"/>
      <c r="E7" s="85"/>
      <c r="F7" s="24"/>
    </row>
    <row r="8" spans="2:6">
      <c r="B8" s="23"/>
      <c r="C8" s="9" t="s">
        <v>2</v>
      </c>
      <c r="D8" s="10" t="s">
        <v>3</v>
      </c>
      <c r="E8" s="11" t="s">
        <v>4</v>
      </c>
      <c r="F8" s="24"/>
    </row>
    <row r="9" spans="2:6" ht="15.5">
      <c r="B9" s="23"/>
      <c r="C9" s="8" t="s">
        <v>5</v>
      </c>
      <c r="D9" s="57">
        <f>Enero!J11</f>
        <v>0</v>
      </c>
      <c r="E9" s="58">
        <f>Enero!K11</f>
        <v>0</v>
      </c>
      <c r="F9" s="24"/>
    </row>
    <row r="10" spans="2:6" ht="15.5">
      <c r="B10" s="23"/>
      <c r="C10" s="6" t="s">
        <v>6</v>
      </c>
      <c r="D10" s="57">
        <f>+Febrero!P13</f>
        <v>5717</v>
      </c>
      <c r="E10" s="58">
        <f>+Febrero!Q13</f>
        <v>1020030</v>
      </c>
      <c r="F10" s="24"/>
    </row>
    <row r="11" spans="2:6" ht="15.5">
      <c r="B11" s="23"/>
      <c r="C11" s="6" t="s">
        <v>7</v>
      </c>
      <c r="D11" s="57" t="e">
        <f>+#REF!</f>
        <v>#REF!</v>
      </c>
      <c r="E11" s="58" t="e">
        <f>+#REF!</f>
        <v>#REF!</v>
      </c>
      <c r="F11" s="24"/>
    </row>
    <row r="12" spans="2:6" ht="15.5" hidden="1">
      <c r="B12" s="23"/>
      <c r="C12" s="6" t="s">
        <v>8</v>
      </c>
      <c r="D12" s="57"/>
      <c r="E12" s="58"/>
      <c r="F12" s="24"/>
    </row>
    <row r="13" spans="2:6" ht="15.5" hidden="1">
      <c r="B13" s="23"/>
      <c r="C13" s="6" t="s">
        <v>9</v>
      </c>
      <c r="D13" s="57"/>
      <c r="E13" s="58"/>
      <c r="F13" s="24"/>
    </row>
    <row r="14" spans="2:6" ht="15.5" hidden="1">
      <c r="B14" s="23"/>
      <c r="C14" s="6" t="s">
        <v>10</v>
      </c>
      <c r="D14" s="57"/>
      <c r="E14" s="58"/>
      <c r="F14" s="24"/>
    </row>
    <row r="15" spans="2:6" ht="15.5" hidden="1">
      <c r="B15" s="23"/>
      <c r="C15" s="6" t="s">
        <v>11</v>
      </c>
      <c r="D15" s="57"/>
      <c r="E15" s="58"/>
      <c r="F15" s="24"/>
    </row>
    <row r="16" spans="2:6" ht="15.5" hidden="1">
      <c r="B16" s="23"/>
      <c r="C16" s="6" t="s">
        <v>12</v>
      </c>
      <c r="D16" s="57"/>
      <c r="E16" s="58"/>
      <c r="F16" s="24"/>
    </row>
    <row r="17" spans="2:6" ht="15.5" hidden="1">
      <c r="B17" s="23"/>
      <c r="C17" s="6" t="s">
        <v>13</v>
      </c>
      <c r="D17" s="57"/>
      <c r="E17" s="58"/>
      <c r="F17" s="24"/>
    </row>
    <row r="18" spans="2:6" ht="15.5" hidden="1">
      <c r="B18" s="23"/>
      <c r="C18" s="6" t="s">
        <v>14</v>
      </c>
      <c r="D18" s="57"/>
      <c r="E18" s="58"/>
      <c r="F18" s="24"/>
    </row>
    <row r="19" spans="2:6" hidden="1">
      <c r="B19" s="23"/>
      <c r="C19" s="6" t="s">
        <v>15</v>
      </c>
      <c r="D19" s="5"/>
      <c r="E19" s="7"/>
      <c r="F19" s="24"/>
    </row>
    <row r="20" spans="2:6" ht="15.5" hidden="1">
      <c r="B20" s="23"/>
      <c r="C20" s="12" t="s">
        <v>16</v>
      </c>
      <c r="D20" s="59"/>
      <c r="E20" s="60"/>
      <c r="F20" s="24"/>
    </row>
    <row r="21" spans="2:6">
      <c r="B21" s="23"/>
      <c r="C21" s="13" t="s">
        <v>17</v>
      </c>
      <c r="D21" s="14" t="e">
        <f>+SUM(D9:D20)</f>
        <v>#REF!</v>
      </c>
      <c r="E21" s="15" t="e">
        <f>+SUM(E9:E20)</f>
        <v>#REF!</v>
      </c>
      <c r="F21" s="24"/>
    </row>
    <row r="22" spans="2:6">
      <c r="B22" s="23"/>
      <c r="C22" s="25"/>
      <c r="D22" s="26"/>
      <c r="E22" s="26"/>
      <c r="F22" s="24"/>
    </row>
    <row r="23" spans="2:6">
      <c r="B23" s="23"/>
      <c r="F23" s="24"/>
    </row>
    <row r="24" spans="2:6">
      <c r="B24" s="23"/>
      <c r="F24" s="24"/>
    </row>
    <row r="25" spans="2:6">
      <c r="B25" s="23"/>
      <c r="F25" s="24"/>
    </row>
    <row r="26" spans="2:6">
      <c r="B26" s="23"/>
      <c r="F26" s="24"/>
    </row>
    <row r="27" spans="2:6">
      <c r="B27" s="23"/>
      <c r="F27" s="24"/>
    </row>
    <row r="28" spans="2:6">
      <c r="B28" s="23"/>
      <c r="F28" s="24"/>
    </row>
    <row r="29" spans="2:6">
      <c r="B29" s="23"/>
      <c r="F29" s="24"/>
    </row>
    <row r="30" spans="2:6">
      <c r="B30" s="23"/>
      <c r="F30" s="24"/>
    </row>
    <row r="31" spans="2:6">
      <c r="B31" s="23"/>
      <c r="F31" s="24"/>
    </row>
    <row r="32" spans="2:6">
      <c r="B32" s="23"/>
      <c r="F32" s="24"/>
    </row>
    <row r="33" spans="2:6">
      <c r="B33" s="23"/>
      <c r="F33" s="24"/>
    </row>
    <row r="34" spans="2:6">
      <c r="B34" s="23"/>
      <c r="F34" s="24"/>
    </row>
    <row r="35" spans="2:6">
      <c r="B35" s="23"/>
      <c r="F35" s="24"/>
    </row>
    <row r="36" spans="2:6">
      <c r="B36" s="23"/>
      <c r="F36" s="24"/>
    </row>
    <row r="37" spans="2:6">
      <c r="B37" s="23"/>
      <c r="F37" s="24"/>
    </row>
    <row r="38" spans="2:6">
      <c r="B38" s="23"/>
      <c r="F38" s="24"/>
    </row>
    <row r="39" spans="2:6">
      <c r="B39" s="27"/>
      <c r="C39" s="28"/>
      <c r="D39" s="28"/>
      <c r="E39" s="28"/>
      <c r="F39" s="29"/>
    </row>
  </sheetData>
  <mergeCells count="2">
    <mergeCell ref="C7:E7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582F-97C9-4D3A-B0D0-60F742444DCB}">
  <dimension ref="B2:L14"/>
  <sheetViews>
    <sheetView showGridLines="0" workbookViewId="0">
      <selection activeCell="D14" sqref="D14"/>
    </sheetView>
  </sheetViews>
  <sheetFormatPr baseColWidth="10" defaultColWidth="11.453125" defaultRowHeight="15.75" customHeight="1"/>
  <cols>
    <col min="1" max="1" width="3.26953125" style="2" customWidth="1"/>
    <col min="2" max="2" width="4.7265625" style="2" customWidth="1"/>
    <col min="3" max="3" width="11.453125" style="2" bestFit="1" customWidth="1"/>
    <col min="4" max="4" width="7.26953125" style="2" customWidth="1"/>
    <col min="5" max="5" width="8.54296875" style="3" bestFit="1" customWidth="1"/>
    <col min="6" max="6" width="8.453125" style="4" customWidth="1"/>
    <col min="7" max="7" width="7.54296875" style="4" customWidth="1"/>
    <col min="8" max="8" width="11" style="4" customWidth="1"/>
    <col min="9" max="9" width="9.453125" style="4" customWidth="1"/>
    <col min="10" max="10" width="8.81640625" style="2" customWidth="1"/>
    <col min="11" max="11" width="10.7265625" style="2" customWidth="1"/>
    <col min="12" max="12" width="3.1796875" style="2" customWidth="1"/>
    <col min="13" max="16384" width="11.453125" style="2"/>
  </cols>
  <sheetData>
    <row r="2" spans="2:12" ht="15.75" customHeight="1">
      <c r="B2" s="20"/>
      <c r="C2" s="21"/>
      <c r="D2" s="21"/>
      <c r="E2" s="38"/>
      <c r="F2" s="39"/>
      <c r="G2" s="39"/>
      <c r="H2" s="39"/>
      <c r="I2" s="39"/>
      <c r="J2" s="21"/>
      <c r="K2" s="21"/>
      <c r="L2" s="22"/>
    </row>
    <row r="3" spans="2:12" ht="15.75" customHeight="1">
      <c r="B3" s="23"/>
      <c r="L3" s="24"/>
    </row>
    <row r="4" spans="2:12" ht="15.75" customHeight="1">
      <c r="B4" s="23"/>
      <c r="C4" s="95" t="s">
        <v>18</v>
      </c>
      <c r="D4" s="95"/>
      <c r="E4" s="95"/>
      <c r="F4" s="95"/>
      <c r="G4" s="95"/>
      <c r="H4" s="95"/>
      <c r="I4" s="95"/>
      <c r="J4" s="95"/>
      <c r="K4" s="95"/>
      <c r="L4" s="24"/>
    </row>
    <row r="5" spans="2:12" ht="15.75" customHeight="1">
      <c r="B5" s="23"/>
      <c r="L5" s="24"/>
    </row>
    <row r="6" spans="2:12" ht="15.75" customHeight="1">
      <c r="B6" s="23"/>
      <c r="C6" s="87" t="s">
        <v>5</v>
      </c>
      <c r="D6" s="88"/>
      <c r="E6" s="88"/>
      <c r="F6" s="50">
        <v>350</v>
      </c>
      <c r="G6" s="50">
        <v>150</v>
      </c>
      <c r="H6" s="50">
        <v>270</v>
      </c>
      <c r="I6" s="50">
        <v>10</v>
      </c>
      <c r="J6" s="89" t="s">
        <v>19</v>
      </c>
      <c r="K6" s="91" t="s">
        <v>20</v>
      </c>
      <c r="L6" s="24"/>
    </row>
    <row r="7" spans="2:12" s="3" customFormat="1" ht="26.5" customHeight="1">
      <c r="B7" s="40"/>
      <c r="C7" s="51" t="s">
        <v>21</v>
      </c>
      <c r="D7" s="44" t="s">
        <v>22</v>
      </c>
      <c r="E7" s="44" t="s">
        <v>23</v>
      </c>
      <c r="F7" s="44" t="s">
        <v>24</v>
      </c>
      <c r="G7" s="44" t="s">
        <v>25</v>
      </c>
      <c r="H7" s="44" t="s">
        <v>26</v>
      </c>
      <c r="I7" s="44" t="s">
        <v>27</v>
      </c>
      <c r="J7" s="90"/>
      <c r="K7" s="92"/>
      <c r="L7" s="41"/>
    </row>
    <row r="8" spans="2:12" ht="15.75" customHeight="1">
      <c r="B8" s="23"/>
      <c r="C8" s="52"/>
      <c r="D8" s="45"/>
      <c r="E8" s="46"/>
      <c r="F8" s="47"/>
      <c r="G8" s="48"/>
      <c r="H8" s="47"/>
      <c r="I8" s="47"/>
      <c r="J8" s="49"/>
      <c r="K8" s="53">
        <f>+SUMPRODUCT($F$6:$I$6,F8:I8)</f>
        <v>0</v>
      </c>
      <c r="L8" s="24"/>
    </row>
    <row r="9" spans="2:12" ht="15.75" customHeight="1">
      <c r="B9" s="23"/>
      <c r="C9" s="52"/>
      <c r="D9" s="45"/>
      <c r="E9" s="46"/>
      <c r="F9" s="47"/>
      <c r="G9" s="47"/>
      <c r="H9" s="47"/>
      <c r="I9" s="47"/>
      <c r="J9" s="49"/>
      <c r="K9" s="53">
        <f>+SUMPRODUCT($F$6:$I$6,F9:I9)</f>
        <v>0</v>
      </c>
      <c r="L9" s="24"/>
    </row>
    <row r="10" spans="2:12" ht="15.75" customHeight="1">
      <c r="B10" s="23"/>
      <c r="C10" s="52"/>
      <c r="D10" s="45"/>
      <c r="E10" s="46"/>
      <c r="F10" s="47"/>
      <c r="G10" s="47"/>
      <c r="H10" s="47"/>
      <c r="I10" s="47"/>
      <c r="J10" s="49"/>
      <c r="K10" s="53">
        <f>+SUMPRODUCT($F$6:$I$6,F10:I10)</f>
        <v>0</v>
      </c>
      <c r="L10" s="24"/>
    </row>
    <row r="11" spans="2:12" ht="15.75" customHeight="1">
      <c r="B11" s="23"/>
      <c r="C11" s="93" t="s">
        <v>28</v>
      </c>
      <c r="D11" s="94"/>
      <c r="E11" s="94"/>
      <c r="F11" s="54">
        <f t="shared" ref="F11:K11" si="0">SUM(F8:F10)</f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5">
        <f t="shared" si="0"/>
        <v>0</v>
      </c>
      <c r="K11" s="56">
        <f t="shared" si="0"/>
        <v>0</v>
      </c>
      <c r="L11" s="24"/>
    </row>
    <row r="12" spans="2:12" ht="15.75" customHeight="1">
      <c r="B12" s="27"/>
      <c r="C12" s="28"/>
      <c r="D12" s="42"/>
      <c r="E12" s="42"/>
      <c r="F12" s="43"/>
      <c r="G12" s="43"/>
      <c r="H12" s="43"/>
      <c r="I12" s="43"/>
      <c r="J12" s="28"/>
      <c r="K12" s="28"/>
      <c r="L12" s="29"/>
    </row>
    <row r="14" spans="2:12" ht="15.75" customHeight="1">
      <c r="B14" s="61" t="s">
        <v>29</v>
      </c>
    </row>
  </sheetData>
  <mergeCells count="5">
    <mergeCell ref="C6:E6"/>
    <mergeCell ref="J6:J7"/>
    <mergeCell ref="K6:K7"/>
    <mergeCell ref="C11:E11"/>
    <mergeCell ref="C4:K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82688-E531-49DE-8C72-88C47E7746B5}">
  <dimension ref="B2:R15"/>
  <sheetViews>
    <sheetView showGridLines="0" tabSelected="1" workbookViewId="0">
      <selection activeCell="S12" sqref="S12"/>
    </sheetView>
  </sheetViews>
  <sheetFormatPr baseColWidth="10" defaultColWidth="11.453125" defaultRowHeight="15.75" customHeight="1"/>
  <cols>
    <col min="1" max="1" width="2" style="1" customWidth="1"/>
    <col min="2" max="2" width="4.1796875" style="1" customWidth="1"/>
    <col min="3" max="3" width="15.1796875" style="1" customWidth="1"/>
    <col min="4" max="4" width="8.1796875" style="1" bestFit="1" customWidth="1"/>
    <col min="5" max="5" width="22.7265625" style="1" bestFit="1" customWidth="1"/>
    <col min="6" max="6" width="12.81640625" style="1" hidden="1" customWidth="1"/>
    <col min="7" max="7" width="8.453125" style="1" bestFit="1" customWidth="1"/>
    <col min="8" max="8" width="14.453125" style="1" hidden="1" customWidth="1"/>
    <col min="9" max="9" width="14.453125" style="1" customWidth="1"/>
    <col min="10" max="10" width="11.54296875" style="1" hidden="1" customWidth="1"/>
    <col min="11" max="11" width="11.54296875" style="1" customWidth="1"/>
    <col min="12" max="12" width="11.54296875" style="1" bestFit="1" customWidth="1"/>
    <col min="13" max="13" width="11.54296875" style="1" customWidth="1"/>
    <col min="14" max="15" width="11.54296875" style="1" hidden="1" customWidth="1"/>
    <col min="16" max="16" width="11.54296875" style="1" bestFit="1" customWidth="1"/>
    <col min="17" max="17" width="15.453125" style="1" customWidth="1"/>
    <col min="18" max="18" width="2.453125" style="1" customWidth="1"/>
    <col min="19" max="16384" width="11.453125" style="1"/>
  </cols>
  <sheetData>
    <row r="2" spans="2:18" ht="15.75" customHeigh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2:18" ht="15.75" customHeight="1">
      <c r="B3" s="33"/>
      <c r="R3" s="34"/>
    </row>
    <row r="4" spans="2:18" ht="15.75" customHeight="1">
      <c r="B4" s="33"/>
      <c r="C4" s="104" t="s">
        <v>30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34"/>
    </row>
    <row r="5" spans="2:18" ht="15.75" customHeight="1">
      <c r="B5" s="33"/>
      <c r="R5" s="34"/>
    </row>
    <row r="6" spans="2:18" ht="15.75" customHeight="1">
      <c r="B6" s="33"/>
      <c r="C6" s="98" t="s">
        <v>31</v>
      </c>
      <c r="D6" s="99"/>
      <c r="E6" s="99"/>
      <c r="F6" s="18">
        <v>350</v>
      </c>
      <c r="G6" s="18">
        <v>150</v>
      </c>
      <c r="H6" s="18">
        <v>50</v>
      </c>
      <c r="I6" s="18">
        <v>600</v>
      </c>
      <c r="J6" s="18">
        <v>200</v>
      </c>
      <c r="K6" s="18">
        <v>300</v>
      </c>
      <c r="L6" s="18">
        <v>270</v>
      </c>
      <c r="M6" s="18">
        <v>10</v>
      </c>
      <c r="N6" s="18">
        <v>100</v>
      </c>
      <c r="O6" s="18">
        <v>200</v>
      </c>
      <c r="P6" s="100" t="s">
        <v>19</v>
      </c>
      <c r="Q6" s="102" t="s">
        <v>20</v>
      </c>
      <c r="R6" s="34"/>
    </row>
    <row r="7" spans="2:18" ht="57.5">
      <c r="B7" s="33"/>
      <c r="C7" s="64" t="s">
        <v>21</v>
      </c>
      <c r="D7" s="65" t="s">
        <v>22</v>
      </c>
      <c r="E7" s="65" t="s">
        <v>23</v>
      </c>
      <c r="F7" s="65" t="s">
        <v>24</v>
      </c>
      <c r="G7" s="65" t="s">
        <v>25</v>
      </c>
      <c r="H7" s="65" t="s">
        <v>32</v>
      </c>
      <c r="I7" s="65" t="s">
        <v>33</v>
      </c>
      <c r="J7" s="65" t="s">
        <v>34</v>
      </c>
      <c r="K7" s="65" t="s">
        <v>35</v>
      </c>
      <c r="L7" s="65" t="s">
        <v>36</v>
      </c>
      <c r="M7" s="65" t="s">
        <v>37</v>
      </c>
      <c r="N7" s="65" t="s">
        <v>38</v>
      </c>
      <c r="O7" s="65" t="s">
        <v>39</v>
      </c>
      <c r="P7" s="101"/>
      <c r="Q7" s="103"/>
      <c r="R7" s="34"/>
    </row>
    <row r="8" spans="2:18" ht="15.75" customHeight="1">
      <c r="B8" s="33"/>
      <c r="C8" s="68">
        <v>44594</v>
      </c>
      <c r="D8" s="69">
        <v>30423</v>
      </c>
      <c r="E8" s="70" t="s">
        <v>40</v>
      </c>
      <c r="F8" s="70"/>
      <c r="G8" s="70"/>
      <c r="H8" s="71"/>
      <c r="I8" s="70"/>
      <c r="J8" s="70"/>
      <c r="K8" s="70">
        <v>67</v>
      </c>
      <c r="L8" s="70">
        <v>1228</v>
      </c>
      <c r="M8" s="70"/>
      <c r="N8" s="70"/>
      <c r="O8" s="71"/>
      <c r="P8" s="72">
        <f>+SUM(F8:O8)</f>
        <v>1295</v>
      </c>
      <c r="Q8" s="73">
        <f>+SUMPRODUCT($F$6:$O$6,F8:O8)</f>
        <v>351660</v>
      </c>
      <c r="R8" s="34"/>
    </row>
    <row r="9" spans="2:18" ht="15.75" customHeight="1">
      <c r="B9" s="33"/>
      <c r="C9" s="19">
        <v>44599</v>
      </c>
      <c r="D9" s="16">
        <v>30450</v>
      </c>
      <c r="E9" s="81" t="s">
        <v>40</v>
      </c>
      <c r="F9" s="17"/>
      <c r="G9" s="17">
        <v>845</v>
      </c>
      <c r="H9" s="62"/>
      <c r="I9" s="17"/>
      <c r="J9" s="17"/>
      <c r="K9" s="17"/>
      <c r="L9" s="17"/>
      <c r="M9" s="17">
        <v>504</v>
      </c>
      <c r="N9" s="17"/>
      <c r="O9" s="62"/>
      <c r="P9" s="63">
        <f t="shared" ref="P9:P12" si="0">+SUM(F9:O9)</f>
        <v>1349</v>
      </c>
      <c r="Q9" s="74">
        <f t="shared" ref="Q9:Q12" si="1">+SUMPRODUCT($F$6:$O$6,F9:O9)</f>
        <v>131790</v>
      </c>
      <c r="R9" s="34"/>
    </row>
    <row r="10" spans="2:18" ht="15.75" customHeight="1">
      <c r="B10" s="33"/>
      <c r="C10" s="19">
        <v>44604</v>
      </c>
      <c r="D10" s="16">
        <v>30576</v>
      </c>
      <c r="E10" s="81" t="s">
        <v>40</v>
      </c>
      <c r="F10" s="17"/>
      <c r="G10" s="17">
        <v>1000</v>
      </c>
      <c r="H10" s="62"/>
      <c r="I10" s="17">
        <v>252</v>
      </c>
      <c r="J10" s="17"/>
      <c r="K10" s="17"/>
      <c r="L10" s="17"/>
      <c r="M10" s="17"/>
      <c r="N10" s="17"/>
      <c r="O10" s="62"/>
      <c r="P10" s="63">
        <f t="shared" si="0"/>
        <v>1252</v>
      </c>
      <c r="Q10" s="74">
        <f t="shared" si="1"/>
        <v>301200</v>
      </c>
      <c r="R10" s="34"/>
    </row>
    <row r="11" spans="2:18" ht="15.75" customHeight="1">
      <c r="B11" s="33"/>
      <c r="C11" s="82">
        <v>44609</v>
      </c>
      <c r="D11" s="16">
        <v>30524</v>
      </c>
      <c r="E11" s="81" t="s">
        <v>40</v>
      </c>
      <c r="F11" s="17"/>
      <c r="G11" s="17">
        <v>610</v>
      </c>
      <c r="H11" s="62"/>
      <c r="I11" s="17"/>
      <c r="J11" s="17"/>
      <c r="K11" s="17"/>
      <c r="L11" s="17"/>
      <c r="M11" s="17">
        <v>705</v>
      </c>
      <c r="N11" s="17"/>
      <c r="O11" s="62"/>
      <c r="P11" s="63">
        <f t="shared" si="0"/>
        <v>1315</v>
      </c>
      <c r="Q11" s="74">
        <f t="shared" si="1"/>
        <v>98550</v>
      </c>
      <c r="R11" s="34"/>
    </row>
    <row r="12" spans="2:18" ht="15.75" customHeight="1">
      <c r="B12" s="33"/>
      <c r="C12" s="75">
        <v>44616</v>
      </c>
      <c r="D12" s="76">
        <v>30697</v>
      </c>
      <c r="E12" s="77" t="s">
        <v>40</v>
      </c>
      <c r="F12" s="77"/>
      <c r="G12" s="77"/>
      <c r="H12" s="78"/>
      <c r="I12" s="78"/>
      <c r="J12" s="77"/>
      <c r="K12" s="77">
        <v>7</v>
      </c>
      <c r="L12" s="77">
        <v>499</v>
      </c>
      <c r="M12" s="77"/>
      <c r="N12" s="77"/>
      <c r="O12" s="78"/>
      <c r="P12" s="79">
        <f t="shared" si="0"/>
        <v>506</v>
      </c>
      <c r="Q12" s="80">
        <f t="shared" si="1"/>
        <v>136830</v>
      </c>
      <c r="R12" s="34"/>
    </row>
    <row r="13" spans="2:18" ht="15.75" customHeight="1">
      <c r="B13" s="33"/>
      <c r="C13" s="96" t="s">
        <v>28</v>
      </c>
      <c r="D13" s="97"/>
      <c r="E13" s="97"/>
      <c r="F13" s="66">
        <f>SUM(F8:F12)</f>
        <v>0</v>
      </c>
      <c r="G13" s="66">
        <f t="shared" ref="G13:N13" si="2">SUM(G8:G12)</f>
        <v>2455</v>
      </c>
      <c r="H13" s="66">
        <f t="shared" si="2"/>
        <v>0</v>
      </c>
      <c r="I13" s="66">
        <f t="shared" si="2"/>
        <v>252</v>
      </c>
      <c r="J13" s="66">
        <f t="shared" si="2"/>
        <v>0</v>
      </c>
      <c r="K13" s="66">
        <f t="shared" si="2"/>
        <v>74</v>
      </c>
      <c r="L13" s="66">
        <f t="shared" si="2"/>
        <v>1727</v>
      </c>
      <c r="M13" s="66">
        <f t="shared" si="2"/>
        <v>1209</v>
      </c>
      <c r="N13" s="66">
        <f t="shared" si="2"/>
        <v>0</v>
      </c>
      <c r="O13" s="66">
        <f>SUM(O8:O8)</f>
        <v>0</v>
      </c>
      <c r="P13" s="66">
        <f>SUM(P8:P12)</f>
        <v>5717</v>
      </c>
      <c r="Q13" s="67">
        <f>SUM(Q8:Q12)</f>
        <v>1020030</v>
      </c>
      <c r="R13" s="34"/>
    </row>
    <row r="14" spans="2:18" ht="15.75" customHeight="1">
      <c r="B14" s="33"/>
      <c r="R14" s="34"/>
    </row>
    <row r="15" spans="2:18" ht="15.7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</sheetData>
  <mergeCells count="5">
    <mergeCell ref="C13:E13"/>
    <mergeCell ref="C6:E6"/>
    <mergeCell ref="P6:P7"/>
    <mergeCell ref="Q6:Q7"/>
    <mergeCell ref="C4:Q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2F0A27E8CC6440885343C08ABEE60D" ma:contentTypeVersion="13" ma:contentTypeDescription="Crear nuevo documento." ma:contentTypeScope="" ma:versionID="915cb73525cad98bf57e43d4b12d670c">
  <xsd:schema xmlns:xsd="http://www.w3.org/2001/XMLSchema" xmlns:xs="http://www.w3.org/2001/XMLSchema" xmlns:p="http://schemas.microsoft.com/office/2006/metadata/properties" xmlns:ns2="870c1d0a-2079-4e45-bf21-70e8f4236a50" xmlns:ns3="6c94bf94-be37-4d0f-ab2f-4dbb0a57a17b" targetNamespace="http://schemas.microsoft.com/office/2006/metadata/properties" ma:root="true" ma:fieldsID="b2cc92540f4fe1301cdf16b9b2f48538" ns2:_="" ns3:_="">
    <xsd:import namespace="870c1d0a-2079-4e45-bf21-70e8f4236a50"/>
    <xsd:import namespace="6c94bf94-be37-4d0f-ab2f-4dbb0a57a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c1d0a-2079-4e45-bf21-70e8f4236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94bf94-be37-4d0f-ab2f-4dbb0a57a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c94bf94-be37-4d0f-ab2f-4dbb0a57a17b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76E487-BFD3-4F0A-BC33-D22B482D7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0c1d0a-2079-4e45-bf21-70e8f4236a50"/>
    <ds:schemaRef ds:uri="6c94bf94-be37-4d0f-ab2f-4dbb0a57a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6DF242-2D79-4B0B-B54E-27288CDAC229}">
  <ds:schemaRefs>
    <ds:schemaRef ds:uri="http://schemas.microsoft.com/office/2006/metadata/properties"/>
    <ds:schemaRef ds:uri="http://schemas.microsoft.com/office/infopath/2007/PartnerControls"/>
    <ds:schemaRef ds:uri="6c94bf94-be37-4d0f-ab2f-4dbb0a57a17b"/>
  </ds:schemaRefs>
</ds:datastoreItem>
</file>

<file path=customXml/itemProps3.xml><?xml version="1.0" encoding="utf-8"?>
<ds:datastoreItem xmlns:ds="http://schemas.openxmlformats.org/officeDocument/2006/customXml" ds:itemID="{92553C82-C3D0-4EC7-8A43-96445775CB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2022</vt:lpstr>
      <vt:lpstr>Enero</vt:lpstr>
      <vt:lpstr>Febrero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Rojas</dc:creator>
  <cp:keywords/>
  <dc:description/>
  <cp:lastModifiedBy>SURFACE-VALENTINA</cp:lastModifiedBy>
  <cp:revision/>
  <dcterms:created xsi:type="dcterms:W3CDTF">2018-05-07T15:31:25Z</dcterms:created>
  <dcterms:modified xsi:type="dcterms:W3CDTF">2022-04-22T17:15:53Z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0x010100292F0A27E8CC6440885343C08ABEE60D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</Properties>
</file>